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365education-my.sharepoint.com/personal/winla932_365_education_lu/Documents/2024-2025/Erasmus+/AirScout/Bestellliste/LTETT/"/>
    </mc:Choice>
  </mc:AlternateContent>
  <xr:revisionPtr revIDLastSave="0" documentId="8_{F1B91152-F379-B449-A50A-8AC864F34439}" xr6:coauthVersionLast="47" xr6:coauthVersionMax="47" xr10:uidLastSave="{00000000-0000-0000-0000-000000000000}"/>
  <bookViews>
    <workbookView xWindow="0" yWindow="500" windowWidth="28800" windowHeight="16400" xr2:uid="{A5C14B94-F91D-4EBC-AB21-7B455363CBD0}"/>
  </bookViews>
  <sheets>
    <sheet name="Tabelle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G18" i="1"/>
  <c r="G4" i="1"/>
  <c r="I18" i="1"/>
  <c r="I19" i="1"/>
  <c r="I17" i="1"/>
  <c r="I20" i="1"/>
  <c r="I21" i="1"/>
  <c r="I23" i="1"/>
  <c r="F3" i="1"/>
  <c r="I3" i="1"/>
  <c r="I4" i="1"/>
  <c r="I5" i="1"/>
  <c r="I6" i="1"/>
  <c r="I7" i="1"/>
  <c r="I8" i="1"/>
  <c r="I9" i="1"/>
  <c r="F12" i="1"/>
  <c r="I12" i="1"/>
  <c r="I14" i="1"/>
  <c r="I26" i="1"/>
  <c r="I29" i="1"/>
  <c r="I33" i="1"/>
  <c r="I35" i="1"/>
  <c r="C37" i="1"/>
  <c r="G33" i="1"/>
  <c r="G26" i="1"/>
  <c r="G29" i="1"/>
  <c r="G8" i="1"/>
  <c r="G21" i="1"/>
  <c r="G7" i="1"/>
  <c r="G6" i="1"/>
  <c r="G5" i="1"/>
  <c r="G3" i="1"/>
  <c r="G12" i="1"/>
  <c r="G17" i="1"/>
  <c r="G9" i="1"/>
  <c r="G35" i="1"/>
  <c r="G14" i="1"/>
  <c r="G23" i="1"/>
  <c r="C38" i="1"/>
</calcChain>
</file>

<file path=xl/sharedStrings.xml><?xml version="1.0" encoding="utf-8"?>
<sst xmlns="http://schemas.openxmlformats.org/spreadsheetml/2006/main" count="103" uniqueCount="63">
  <si>
    <t>Bauteil</t>
  </si>
  <si>
    <t>Link</t>
  </si>
  <si>
    <t>Widerstand</t>
  </si>
  <si>
    <t>Einzelpreis</t>
  </si>
  <si>
    <t>Bezeichnung</t>
  </si>
  <si>
    <t>Reichelt</t>
  </si>
  <si>
    <t>Summe</t>
  </si>
  <si>
    <t>Zusätzliche Bauteile</t>
  </si>
  <si>
    <t>PCB-Print inkl. Versand</t>
  </si>
  <si>
    <t>Benötigte Stückzahl</t>
  </si>
  <si>
    <t>Stückzahl (Mindestbestellmenge)</t>
  </si>
  <si>
    <t>Amazon.de</t>
  </si>
  <si>
    <t>Senserion SEN55 SEN55-SDN-T</t>
  </si>
  <si>
    <t>Sensor</t>
  </si>
  <si>
    <t>https://www.reichelt.de/partikelsensor-voc-nox-temp-feuchte-5v-sens-sen55-sdn-t-p331196.html</t>
  </si>
  <si>
    <t>MPJA.COM 
Electronic Components &amp; Accessories</t>
  </si>
  <si>
    <t>RGB LED</t>
  </si>
  <si>
    <t>PL9823 Programmable RGB 5mm LED</t>
  </si>
  <si>
    <t>https://www.mpja.com/Pack-of-10-PL9823-%20Programmable-RGB-5mm-LED/productinfo/35762%20OP/</t>
  </si>
  <si>
    <t>ELEGOO Jumper Wire 40x 20cm, Male-Female</t>
  </si>
  <si>
    <t>Jumper Wire</t>
  </si>
  <si>
    <t>https://www.amazon.de/-/en/EL-CP-%20004/dp/B01EV70C78/ref=sr_1_5?crid=3VFVAF49KXI68&amp;di%20b=eyJ2IjoiMSJ9.C_WCU31FYAmzCGkwMcM1VxKsTuWPjYb%20H9qZ9OjTwmZz5RXxSjrpre2zV1ibuaqG5yvk1j5ZBZuCjIpTtK%20txvk2qTQbXcVcs72_5SrqDkP_jTsj4m6abczIv9bpTwlsRVqi%20OTjxsP1tVrRnEPT--%20V8g9XwvgeLB1IKM_t5E9P_W1yakRlkytj_IGAxug1O5lvqclv0%20WrU19m82_mMcAD-69Jai4CdZF0E-jYZKLCl2-%20fPn_XcibDB7VTSKvAN4Lj42xlXPt4ADKRMioj4Ow55MCz6b%20OFmuQv7JPNtuFnTwQE.VQCa7m9rGz_bome0MdnmvK5u%20vkMucd08Cecy5CQccKw&amp;dib_tag=se&amp;keywords=jumper+%20wire&amp;qid=1718012482&amp;sprefix=jumper+w%2Caps%2C96%20&amp;sr=8-5</t>
  </si>
  <si>
    <t>GPS Receiver</t>
  </si>
  <si>
    <t>BOROCO Passive Keramikantenne NEO-6M</t>
  </si>
  <si>
    <t>https://www.amazon.de/Keramikantenne-Empfindlichkeit-Stromverbrauch-Hochpräzise-Positionierung/dp/B09P7WTX6X</t>
  </si>
  <si>
    <t>https://www.amazon.de/dp/B09K6XVS9R?ref=ppx_yo2ov_dt_b_fed_asin_title</t>
  </si>
  <si>
    <t>Adafruit 4682 3V Micro SD SPI oder SDIO Bypass-Karte</t>
  </si>
  <si>
    <t>OLED-Display</t>
  </si>
  <si>
    <t>AZDelivery 1 x 1,3 Zoll OLED Display I2C SSH1106 Chip 128 x 64 Pixel I2C</t>
  </si>
  <si>
    <t>https://www.amazon.de/-/en/1-3-Inch-OLED-Display-%20Parent/dp/B078J78R45/ref=sr_1_3?crid=1FQK7BR6MU7B1+&amp;dib=eyJ2IjoiMSJ9.nt_BDwgLNtoLyPYKEW7WL2Zh6gWpV+WYo47PmKkUaSDLIWydP5hTeRHj8VP_yJIU_iBjLuqDm9m+wDCBvFe0ujmdIF8IjvdoPmf4phDut6q4pqVwcC7FMBC8lx+ZSFBocr9lNi9yv7thWSNevFBBWKytFzehFW-+RwPDMSsuw8tlLmaFPfKrwZzMfhKuNuLRoHY0haGfQ1Yps+3Cz88_Pv8KqFaJ5R7C_s1iK0ugeLsoFROU.5RsHTixTp_9xH+9SDHNiRGh1v3ROhpDiwNdMk8ChI7jA&amp;dib_tag=se&amp;keyw+ords=oled%2Bdisplay&amp;qid=1718010169&amp;sprefix=oled%2B+display%2Caps%2C105&amp;sr=8-3&amp;th=1</t>
  </si>
  <si>
    <t>Raspberry PI PICO W</t>
  </si>
  <si>
    <t>2.4GHz Wi-Fi, Basierend auf Raspberry Pi RP2040 Mikrocontroller Chip</t>
  </si>
  <si>
    <t>https://www.amazon.de/-/en/Pre-soldered-Raspberry-Pi-%20Pico-%20microcontroller/dp/B0BM3LCC7D/ref=sr_1_3?crid=OD3TG%201UJ84IQ&amp;dib=eyJ2IjoiMSJ9.EMwiDWyZ1EO1JUCNP48X8f4%20yzStTQNFblwx1SZW-P-AT51-%20Wl84xhDRdWEORnRu62Ueqrnv1-ShojBeX1L4-UenO-%20RW5xzAlmor90eQxctui8ia9x7mySdFKr2JVgSgpFVclMPSXik%20GWp0p83Lh6e0UmKGBjCUf8MYWqfAhTlvdft-%20tdZKcCAy_mjNdGalW_U5I9l_lsK9gTIx6b5NuMt7-%20uNg6tx_X2raE8a7M8OWQ.JYqS9E45bUOYC--%20G0PR1SZC58bfmQi8rN6xPZ1vGyJw&amp;dib_tag=se&amp;keyword%20s=Raspberry+pi+pico+w&amp;qid=1718010514&amp;sprefix=raspbe%20rry+pi+pico+w%2Caps%2C120&amp;sr=8-3</t>
  </si>
  <si>
    <t>Powerbank</t>
  </si>
  <si>
    <t xml:space="preserve">Micro SD </t>
  </si>
  <si>
    <t>PAXO 0,3mUSB auf Mikro USB Ladekabel, Datenkabel, Ladekabel, USB 2.0</t>
  </si>
  <si>
    <t>USB Adapter</t>
  </si>
  <si>
    <t>https://www.amazon.de/PAXO-schwarz-Winkelstecker-Ladekabel-Datenkabel/dp/B0B6YWZ7WF/ref=asc_df_B0B6YWZ7WF/?tag=googshopde-21&amp;linkCode=df0&amp;hvadid=634132199969&amp;hvpos=&amp;hvnetw=g&amp;hvrand=9227996498515329725&amp;hvpone=&amp;hvptwo=&amp;hvqmt=&amp;hvdev=m&amp;hvdvcmdl=&amp;hvlocint=&amp;hvlocphy=9042244&amp;hvtargid=pla-1966968021985&amp;mcid=4a11acbe1d7b30fc96a17b654549c0d4&amp;th=1</t>
  </si>
  <si>
    <t>3D Print</t>
  </si>
  <si>
    <t>Gehäuse</t>
  </si>
  <si>
    <t>https://www.pcbway.com/project/OnlineGerberViewer.html</t>
  </si>
  <si>
    <t>Gerber Viewer</t>
  </si>
  <si>
    <t>PCBWay</t>
  </si>
  <si>
    <t>https://www.pcbway.com/QuickOrderOnline.aspx</t>
  </si>
  <si>
    <t>Mouser</t>
  </si>
  <si>
    <t>https://www.mouser.de/ProductDetail/Same-Sky/TS02-66-170-BK-260-LCR-D?qs=A6eO%252BMLsxmS40Igm0IoEug%3D%3D&amp;mgh=1&amp;vip=1&amp;utm_id=20979042634&amp;gad_source=1&amp;gbraid=0AAAAADn_wf110JOwgzr8fH3xWejJr3xnP&amp;gclid=Cj0KCQjw1Yy5BhD-ARIsAI0RbXa-xH-BTLEUJW1nuXYUlyKMjBe5CONmvcBR_MvNv2DmY9w1m89yHmAaAgNCEALw_wcB</t>
  </si>
  <si>
    <t>Sensorschalter</t>
  </si>
  <si>
    <t>Order online, inkl. Lieferkosten</t>
  </si>
  <si>
    <t>Sensorschalter 6 x 6 mm, 17 mm Act Height</t>
  </si>
  <si>
    <t>Gesamt bei benötigter Stückzahl, ohne Lieferkosten</t>
  </si>
  <si>
    <t>Gesamt, ohne Lieferkosten</t>
  </si>
  <si>
    <t>Summe gesamt (Mengen der benötigten Stückzahl), ohne Lieferkosten</t>
  </si>
  <si>
    <t>Summe gesamt (bei Mindestbestellmengen), ohne Lieferkosten</t>
  </si>
  <si>
    <t>Widerstand, Metallschicht, 18,0 Ohm, 0207, 0,6 W, 1%</t>
  </si>
  <si>
    <t>https://www.reichelt.de/widerstand-metallschicht-18-0-ohm-0207-0-6-w-1--metall-18-0-p11557.html?&amp;trstct=pos_0&amp;nbc=1</t>
  </si>
  <si>
    <t>Artikel-Nr.: GC PBGC02S Powerbank PBGC02S, 10000 mAh, 18 W, 2x USB-A, 2x USB-C</t>
  </si>
  <si>
    <t>GC PBGC02S Powerbank PBGC02S</t>
  </si>
  <si>
    <t>Artikel-Nr.: JST GHR-06V-S</t>
  </si>
  <si>
    <t>https://www.reichelt.de/de/de/shop/produkt/jst_-_buchsengehaeuse_1x6-polig_-_gh_1_25mm-338196</t>
  </si>
  <si>
    <t>Artikel-Nr.: JST SSHL-002T-P0</t>
  </si>
  <si>
    <t>https://www.reichelt.de/de/de/shop/produkt/jst_crimpkontakt_gh_1_25_mm_26-30_awg-338198</t>
  </si>
  <si>
    <t>JST - Buchsengehäuse, 1x6-polig - GH, 1,25mm mit einer Reserve</t>
  </si>
  <si>
    <t>JST Crimpkontakt GH, 1,25 mm, 26-30 AWG mit einer Reserve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</si>
</sst>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 tint="-9.9978637043366805E-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1"/>
    <xf numFmtId="0" fontId="0" fillId="2" borderId="0" xfId="0" applyFill="1"/>
    <xf numFmtId="0" fontId="0" fillId="3" borderId="0" xfId="0" applyFill="1"/>
    <xf numFmtId="0" fontId="3" fillId="3" borderId="0" xfId="0" applyFont="1" applyFill="1"/>
    <xf numFmtId="0" fontId="3" fillId="2" borderId="0" xfId="0" applyFont="1" applyFill="1"/>
    <xf numFmtId="0" fontId="3" fillId="0" borderId="0" xfId="0" applyFont="1"/>
    <xf numFmtId="0" fontId="3" fillId="4" borderId="0" xfId="0" applyFont="1" applyFill="1"/>
    <xf numFmtId="0" fontId="2" fillId="0" borderId="0" xfId="0" applyFont="1"/>
    <xf numFmtId="0" fontId="0" fillId="5" borderId="0" xfId="0" applyFill="1"/>
    <xf numFmtId="0" fontId="3" fillId="5" borderId="0" xfId="0" applyFont="1" applyFill="1"/>
    <xf numFmtId="0" fontId="0" fillId="6" borderId="0" xfId="0" applyFill="1"/>
    <xf numFmtId="0" fontId="3" fillId="6" borderId="0" xfId="0" applyFont="1" applyFill="1"/>
    <xf numFmtId="0" fontId="3" fillId="7" borderId="0" xfId="0" applyFont="1" applyFill="1"/>
    <xf numFmtId="0" fontId="1" fillId="3" borderId="0" xfId="1" applyFill="1"/>
    <xf numFmtId="0" fontId="0" fillId="0" borderId="0" xfId="0" applyAlignment="1">
      <alignment wrapText="1"/>
    </xf>
    <xf numFmtId="0" fontId="0" fillId="0" borderId="1" xfId="0" applyBorder="1"/>
    <xf numFmtId="0" fontId="0" fillId="6" borderId="2" xfId="0" applyFill="1" applyBorder="1"/>
    <xf numFmtId="0" fontId="0" fillId="6" borderId="3" xfId="0" applyFill="1" applyBorder="1"/>
    <xf numFmtId="0" fontId="3" fillId="8" borderId="0" xfId="0" applyFont="1" applyFill="1"/>
    <xf numFmtId="0" fontId="0" fillId="8" borderId="0" xfId="0" applyFill="1"/>
    <xf numFmtId="2" fontId="3" fillId="3" borderId="0" xfId="0" applyNumberFormat="1" applyFont="1" applyFill="1"/>
    <xf numFmtId="2" fontId="3" fillId="7" borderId="0" xfId="0" applyNumberFormat="1" applyFont="1" applyFill="1"/>
    <xf numFmtId="0" fontId="3" fillId="9" borderId="0" xfId="0" applyFont="1" applyFill="1"/>
    <xf numFmtId="0" fontId="0" fillId="9" borderId="0" xfId="0" applyFill="1"/>
    <xf numFmtId="0" fontId="1" fillId="9" borderId="0" xfId="1" applyFill="1"/>
    <xf numFmtId="2" fontId="3" fillId="9" borderId="0" xfId="0" applyNumberFormat="1" applyFont="1" applyFill="1"/>
    <xf numFmtId="0" fontId="3" fillId="3" borderId="0" xfId="0" applyFont="1" applyFill="1" applyAlignment="1">
      <alignment wrapText="1"/>
    </xf>
    <xf numFmtId="2" fontId="0" fillId="0" borderId="0" xfId="0" applyNumberFormat="1"/>
    <xf numFmtId="0" fontId="4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mazon.de/dp/B09K6XVS9R?ref=ppx_yo2ov_dt_b_fed_asin_title" TargetMode="External"/><Relationship Id="rId3" Type="http://schemas.openxmlformats.org/officeDocument/2006/relationships/hyperlink" Target="https://www.pcbway.com/project/OnlineGerberViewer.html" TargetMode="External"/><Relationship Id="rId7" Type="http://schemas.openxmlformats.org/officeDocument/2006/relationships/hyperlink" Target="https://www.amazon.de/PAXO-schwarz-Winkelstecker-Ladekabel-Datenkabel/dp/B0B6YWZ7WF/ref=asc_df_B0B6YWZ7WF/?tag=googshopde-21&amp;linkCode=df0&amp;hvadid=634132199969&amp;hvpos=&amp;hvnetw=g&amp;hvrand=9227996498515329725&amp;hvpone=&amp;hvptwo=&amp;hvqmt=&amp;hvdev=m&amp;hvdvcmdl=&amp;hvlocint=&amp;hvlocphy=9042244&amp;hvtargid=pla-1966968021985&amp;mcid=4a11acbe1d7b30fc96a17b654549c0d4&amp;th=1" TargetMode="External"/><Relationship Id="rId2" Type="http://schemas.openxmlformats.org/officeDocument/2006/relationships/hyperlink" Target="https://www.mpja.com/Pack-of-10-PL9823-%20Programmable-RGB-5mm-LED/productinfo/35762%20OP/" TargetMode="External"/><Relationship Id="rId1" Type="http://schemas.openxmlformats.org/officeDocument/2006/relationships/hyperlink" Target="https://www.reichelt.de/partikelsensor-voc-nox-temp-feuchte-5v-sens-sen55-sdn-t-p331196.html" TargetMode="External"/><Relationship Id="rId6" Type="http://schemas.openxmlformats.org/officeDocument/2006/relationships/hyperlink" Target="https://www.amazon.de/Keramikantenne-Empfindlichkeit-Stromverbrauch-Hochpr&#228;zise-Positionierung/dp/B09P7WTX6X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www.mouser.de/ProductDetail/Same-Sky/TS02-66-170-BK-260-LCR-D?qs=A6eO%252BMLsxmS40Igm0IoEug%3D%3D&amp;mgh=1&amp;vip=1&amp;utm_id=20979042634&amp;gad_source=1&amp;gbraid=0AAAAADn_wf110JOwgzr8fH3xWejJr3xnP&amp;gclid=Cj0KCQjw1Yy5BhD-ARIsAI0RbXa-xH-BTLEUJW1nuXYUlyKMjBe5CONmvcBR_MvNv2DmY9w1m89yHmAaAgNCEALw_wcB" TargetMode="External"/><Relationship Id="rId10" Type="http://schemas.openxmlformats.org/officeDocument/2006/relationships/hyperlink" Target="https://www.reichelt.de/de/de/shop/produkt/jst_crimpkontakt_gh_1_25_mm_26-30_awg-338198" TargetMode="External"/><Relationship Id="rId4" Type="http://schemas.openxmlformats.org/officeDocument/2006/relationships/hyperlink" Target="https://www.pcbway.com/QuickOrderOnline.aspx" TargetMode="External"/><Relationship Id="rId9" Type="http://schemas.openxmlformats.org/officeDocument/2006/relationships/hyperlink" Target="https://www.reichelt.de/de/de/shop/produkt/jst_-_buchsengehaeuse_1x6-polig_-_gh_1_25mm-33819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5E8D5-134A-47BF-8BA7-7E044F5DCDDD}">
  <dimension ref="A2:J49"/>
  <sheetViews>
    <sheetView tabSelected="1" zoomScale="114" zoomScaleNormal="114" workbookViewId="0">
      <selection activeCell="B21" sqref="B21"/>
    </sheetView>
  </sheetViews>
  <sheetFormatPr baseColWidth="10" defaultColWidth="45.6640625" defaultRowHeight="15" x14ac:dyDescent="0.2"/>
  <cols>
    <col min="2" max="2" width="50.83203125" bestFit="1" customWidth="1"/>
  </cols>
  <sheetData>
    <row r="2" spans="1:9" x14ac:dyDescent="0.2">
      <c r="A2" s="23" t="s">
        <v>11</v>
      </c>
      <c r="B2" s="23" t="s">
        <v>0</v>
      </c>
      <c r="C2" s="23" t="s">
        <v>4</v>
      </c>
      <c r="D2" s="23" t="s">
        <v>1</v>
      </c>
      <c r="E2" s="23" t="s">
        <v>10</v>
      </c>
      <c r="F2" s="23" t="s">
        <v>3</v>
      </c>
      <c r="G2" s="23" t="s">
        <v>50</v>
      </c>
      <c r="H2" s="23" t="s">
        <v>9</v>
      </c>
      <c r="I2" s="23" t="s">
        <v>49</v>
      </c>
    </row>
    <row r="3" spans="1:9" x14ac:dyDescent="0.2">
      <c r="B3" t="s">
        <v>20</v>
      </c>
      <c r="C3" t="s">
        <v>19</v>
      </c>
      <c r="D3" s="1" t="s">
        <v>21</v>
      </c>
      <c r="E3">
        <v>120</v>
      </c>
      <c r="F3">
        <f>5.84/120</f>
        <v>4.8666666666666664E-2</v>
      </c>
      <c r="G3">
        <f t="shared" ref="G3:G8" si="0">E3*F3</f>
        <v>5.84</v>
      </c>
      <c r="H3" s="29">
        <v>20</v>
      </c>
      <c r="I3" s="28">
        <f t="shared" ref="I3:I8" si="1">F3*H3</f>
        <v>0.97333333333333327</v>
      </c>
    </row>
    <row r="4" spans="1:9" x14ac:dyDescent="0.2">
      <c r="B4" t="s">
        <v>22</v>
      </c>
      <c r="C4" t="s">
        <v>23</v>
      </c>
      <c r="D4" s="1" t="s">
        <v>24</v>
      </c>
      <c r="E4">
        <v>1</v>
      </c>
      <c r="F4">
        <v>16.02</v>
      </c>
      <c r="G4">
        <f>E4*F4</f>
        <v>16.02</v>
      </c>
      <c r="H4">
        <v>1</v>
      </c>
      <c r="I4">
        <f t="shared" si="1"/>
        <v>16.02</v>
      </c>
    </row>
    <row r="5" spans="1:9" x14ac:dyDescent="0.2">
      <c r="B5" t="s">
        <v>34</v>
      </c>
      <c r="C5" t="s">
        <v>26</v>
      </c>
      <c r="D5" s="1" t="s">
        <v>25</v>
      </c>
      <c r="E5">
        <v>1</v>
      </c>
      <c r="F5">
        <v>8.83</v>
      </c>
      <c r="G5">
        <f t="shared" si="0"/>
        <v>8.83</v>
      </c>
      <c r="H5">
        <v>1</v>
      </c>
      <c r="I5">
        <f t="shared" si="1"/>
        <v>8.83</v>
      </c>
    </row>
    <row r="6" spans="1:9" x14ac:dyDescent="0.2">
      <c r="B6" t="s">
        <v>27</v>
      </c>
      <c r="C6" t="s">
        <v>28</v>
      </c>
      <c r="D6" s="1" t="s">
        <v>29</v>
      </c>
      <c r="E6">
        <v>1</v>
      </c>
      <c r="F6">
        <v>8.34</v>
      </c>
      <c r="G6">
        <f t="shared" si="0"/>
        <v>8.34</v>
      </c>
      <c r="H6">
        <v>1</v>
      </c>
      <c r="I6">
        <f t="shared" si="1"/>
        <v>8.34</v>
      </c>
    </row>
    <row r="7" spans="1:9" x14ac:dyDescent="0.2">
      <c r="B7" t="s">
        <v>30</v>
      </c>
      <c r="C7" t="s">
        <v>31</v>
      </c>
      <c r="D7" s="1" t="s">
        <v>32</v>
      </c>
      <c r="E7">
        <v>1</v>
      </c>
      <c r="F7">
        <v>16.71</v>
      </c>
      <c r="G7">
        <f t="shared" si="0"/>
        <v>16.71</v>
      </c>
      <c r="H7">
        <v>1</v>
      </c>
      <c r="I7">
        <f t="shared" si="1"/>
        <v>16.71</v>
      </c>
    </row>
    <row r="8" spans="1:9" x14ac:dyDescent="0.2">
      <c r="B8" t="s">
        <v>36</v>
      </c>
      <c r="C8" t="s">
        <v>35</v>
      </c>
      <c r="D8" s="1" t="s">
        <v>37</v>
      </c>
      <c r="E8">
        <v>1</v>
      </c>
      <c r="F8">
        <v>4.99</v>
      </c>
      <c r="G8">
        <f t="shared" si="0"/>
        <v>4.99</v>
      </c>
      <c r="H8">
        <v>1</v>
      </c>
      <c r="I8">
        <f t="shared" si="1"/>
        <v>4.99</v>
      </c>
    </row>
    <row r="9" spans="1:9" x14ac:dyDescent="0.2">
      <c r="A9" s="23" t="s">
        <v>6</v>
      </c>
      <c r="B9" s="24"/>
      <c r="C9" s="24"/>
      <c r="D9" s="25"/>
      <c r="E9" s="24"/>
      <c r="F9" s="24"/>
      <c r="G9" s="23">
        <f>SUM(G3:G8)</f>
        <v>60.730000000000004</v>
      </c>
      <c r="H9" s="24"/>
      <c r="I9" s="26">
        <f>SUM(I3:I8)</f>
        <v>55.86333333333333</v>
      </c>
    </row>
    <row r="11" spans="1:9" ht="32" x14ac:dyDescent="0.2">
      <c r="A11" s="27" t="s">
        <v>15</v>
      </c>
      <c r="B11" s="4" t="s">
        <v>0</v>
      </c>
      <c r="C11" s="4" t="s">
        <v>4</v>
      </c>
      <c r="D11" s="4" t="s">
        <v>1</v>
      </c>
      <c r="E11" s="4" t="s">
        <v>10</v>
      </c>
      <c r="F11" s="4" t="s">
        <v>3</v>
      </c>
      <c r="G11" s="4" t="s">
        <v>50</v>
      </c>
      <c r="H11" s="4" t="s">
        <v>9</v>
      </c>
      <c r="I11" s="4" t="s">
        <v>49</v>
      </c>
    </row>
    <row r="12" spans="1:9" x14ac:dyDescent="0.2">
      <c r="B12" t="s">
        <v>16</v>
      </c>
      <c r="C12" t="s">
        <v>17</v>
      </c>
      <c r="D12" s="1" t="s">
        <v>18</v>
      </c>
      <c r="E12">
        <v>10</v>
      </c>
      <c r="F12">
        <f>2.95/10</f>
        <v>0.29500000000000004</v>
      </c>
      <c r="G12">
        <f>E12*F12</f>
        <v>2.95</v>
      </c>
      <c r="H12">
        <v>1</v>
      </c>
      <c r="I12" s="28">
        <f>F12*H12</f>
        <v>0.29500000000000004</v>
      </c>
    </row>
    <row r="13" spans="1:9" x14ac:dyDescent="0.2">
      <c r="D13" s="1"/>
    </row>
    <row r="14" spans="1:9" x14ac:dyDescent="0.2">
      <c r="A14" s="4" t="s">
        <v>6</v>
      </c>
      <c r="B14" s="3"/>
      <c r="C14" s="3"/>
      <c r="D14" s="14"/>
      <c r="E14" s="3"/>
      <c r="F14" s="3"/>
      <c r="G14" s="4">
        <f>SUM(G12:G13)</f>
        <v>2.95</v>
      </c>
      <c r="H14" s="3"/>
      <c r="I14" s="21">
        <f>SUM(I12:I13)</f>
        <v>0.29500000000000004</v>
      </c>
    </row>
    <row r="16" spans="1:9" x14ac:dyDescent="0.2">
      <c r="A16" s="5" t="s">
        <v>5</v>
      </c>
      <c r="B16" s="5" t="s">
        <v>0</v>
      </c>
      <c r="C16" s="5" t="s">
        <v>4</v>
      </c>
      <c r="D16" s="5" t="s">
        <v>1</v>
      </c>
      <c r="E16" s="5" t="s">
        <v>10</v>
      </c>
      <c r="F16" s="5" t="s">
        <v>3</v>
      </c>
      <c r="G16" s="5" t="s">
        <v>50</v>
      </c>
      <c r="H16" s="5" t="s">
        <v>9</v>
      </c>
      <c r="I16" s="5" t="s">
        <v>49</v>
      </c>
    </row>
    <row r="17" spans="1:9" x14ac:dyDescent="0.2">
      <c r="B17" t="s">
        <v>13</v>
      </c>
      <c r="C17" t="s">
        <v>12</v>
      </c>
      <c r="D17" s="1" t="s">
        <v>14</v>
      </c>
      <c r="E17">
        <v>1</v>
      </c>
      <c r="F17">
        <v>29.95</v>
      </c>
      <c r="G17">
        <f>E17*F17</f>
        <v>29.95</v>
      </c>
      <c r="H17">
        <v>1</v>
      </c>
      <c r="I17">
        <f>F17*H17</f>
        <v>29.95</v>
      </c>
    </row>
    <row r="18" spans="1:9" x14ac:dyDescent="0.2">
      <c r="B18" t="s">
        <v>61</v>
      </c>
      <c r="C18" t="s">
        <v>57</v>
      </c>
      <c r="D18" s="1" t="s">
        <v>58</v>
      </c>
      <c r="E18">
        <v>1</v>
      </c>
      <c r="F18">
        <v>0.2</v>
      </c>
      <c r="G18">
        <f>E18*F18</f>
        <v>0.2</v>
      </c>
      <c r="H18">
        <v>2</v>
      </c>
      <c r="I18">
        <f t="shared" ref="I18:I19" si="2">F18*H18</f>
        <v>0.4</v>
      </c>
    </row>
    <row r="19" spans="1:9" x14ac:dyDescent="0.2">
      <c r="B19" t="s">
        <v>62</v>
      </c>
      <c r="C19" t="s">
        <v>59</v>
      </c>
      <c r="D19" s="1" t="s">
        <v>60</v>
      </c>
      <c r="E19">
        <v>10</v>
      </c>
      <c r="F19">
        <v>0.1</v>
      </c>
      <c r="G19">
        <f>E19*F19</f>
        <v>1</v>
      </c>
      <c r="H19">
        <v>10</v>
      </c>
      <c r="I19">
        <f t="shared" si="2"/>
        <v>1</v>
      </c>
    </row>
    <row r="20" spans="1:9" x14ac:dyDescent="0.2">
      <c r="B20" t="s">
        <v>33</v>
      </c>
      <c r="C20" t="s">
        <v>56</v>
      </c>
      <c r="D20" s="1" t="s">
        <v>55</v>
      </c>
      <c r="E20">
        <v>1</v>
      </c>
      <c r="F20">
        <v>22.4</v>
      </c>
      <c r="G20">
        <v>22.4</v>
      </c>
      <c r="H20">
        <v>1</v>
      </c>
      <c r="I20">
        <f>F20*H20</f>
        <v>22.4</v>
      </c>
    </row>
    <row r="21" spans="1:9" x14ac:dyDescent="0.2">
      <c r="B21" t="s">
        <v>2</v>
      </c>
      <c r="C21" t="s">
        <v>53</v>
      </c>
      <c r="D21" s="1" t="s">
        <v>54</v>
      </c>
      <c r="E21">
        <v>1</v>
      </c>
      <c r="F21">
        <v>7.0000000000000007E-2</v>
      </c>
      <c r="G21">
        <f>E21*F21</f>
        <v>7.0000000000000007E-2</v>
      </c>
      <c r="H21">
        <v>1</v>
      </c>
      <c r="I21">
        <f>F21*H21</f>
        <v>7.0000000000000007E-2</v>
      </c>
    </row>
    <row r="22" spans="1:9" x14ac:dyDescent="0.2">
      <c r="D22" s="1"/>
    </row>
    <row r="23" spans="1:9" x14ac:dyDescent="0.2">
      <c r="A23" s="5" t="s">
        <v>6</v>
      </c>
      <c r="B23" s="2"/>
      <c r="C23" s="2"/>
      <c r="D23" s="2"/>
      <c r="E23" s="2"/>
      <c r="F23" s="2"/>
      <c r="G23" s="5">
        <f>SUM(G17:G22)</f>
        <v>53.62</v>
      </c>
      <c r="H23" s="2"/>
      <c r="I23" s="5">
        <f>SUM(I17:I22)</f>
        <v>53.82</v>
      </c>
    </row>
    <row r="25" spans="1:9" x14ac:dyDescent="0.2">
      <c r="A25" s="10" t="s">
        <v>44</v>
      </c>
      <c r="B25" s="10" t="s">
        <v>0</v>
      </c>
      <c r="C25" s="10" t="s">
        <v>4</v>
      </c>
      <c r="D25" s="10" t="s">
        <v>1</v>
      </c>
      <c r="E25" s="10" t="s">
        <v>10</v>
      </c>
      <c r="F25" s="10" t="s">
        <v>3</v>
      </c>
      <c r="G25" s="10" t="s">
        <v>50</v>
      </c>
      <c r="H25" s="10" t="s">
        <v>9</v>
      </c>
      <c r="I25" s="10" t="s">
        <v>49</v>
      </c>
    </row>
    <row r="26" spans="1:9" x14ac:dyDescent="0.2">
      <c r="B26" t="s">
        <v>46</v>
      </c>
      <c r="C26" t="s">
        <v>48</v>
      </c>
      <c r="D26" s="1" t="s">
        <v>45</v>
      </c>
      <c r="E26">
        <v>1</v>
      </c>
      <c r="F26">
        <v>0.11</v>
      </c>
      <c r="G26">
        <f>E26*F26</f>
        <v>0.11</v>
      </c>
      <c r="H26">
        <v>1</v>
      </c>
      <c r="I26">
        <f>F26*H26</f>
        <v>0.11</v>
      </c>
    </row>
    <row r="27" spans="1:9" x14ac:dyDescent="0.2">
      <c r="A27" s="8"/>
      <c r="D27" s="1"/>
    </row>
    <row r="28" spans="1:9" x14ac:dyDescent="0.2">
      <c r="A28" s="12"/>
      <c r="G28" s="11"/>
    </row>
    <row r="29" spans="1:9" x14ac:dyDescent="0.2">
      <c r="A29" s="10" t="s">
        <v>6</v>
      </c>
      <c r="B29" s="9"/>
      <c r="C29" s="9"/>
      <c r="D29" s="9"/>
      <c r="E29" s="9"/>
      <c r="F29" s="9"/>
      <c r="G29" s="10">
        <f>SUM(G26:G28)</f>
        <v>0.11</v>
      </c>
      <c r="H29" s="9"/>
      <c r="I29" s="10">
        <f>SUM(I26:I28)</f>
        <v>0.11</v>
      </c>
    </row>
    <row r="31" spans="1:9" x14ac:dyDescent="0.2">
      <c r="A31" s="19" t="s">
        <v>42</v>
      </c>
      <c r="B31" s="19" t="s">
        <v>0</v>
      </c>
      <c r="C31" s="19" t="s">
        <v>4</v>
      </c>
      <c r="D31" s="19" t="s">
        <v>1</v>
      </c>
      <c r="E31" s="19" t="s">
        <v>10</v>
      </c>
      <c r="F31" s="19" t="s">
        <v>3</v>
      </c>
      <c r="G31" s="19" t="s">
        <v>50</v>
      </c>
      <c r="H31" s="19" t="s">
        <v>9</v>
      </c>
      <c r="I31" s="19" t="s">
        <v>49</v>
      </c>
    </row>
    <row r="32" spans="1:9" x14ac:dyDescent="0.2">
      <c r="B32" t="s">
        <v>8</v>
      </c>
      <c r="C32" t="s">
        <v>41</v>
      </c>
      <c r="D32" s="1" t="s">
        <v>40</v>
      </c>
    </row>
    <row r="33" spans="1:10" x14ac:dyDescent="0.2">
      <c r="C33" t="s">
        <v>47</v>
      </c>
      <c r="D33" s="1" t="s">
        <v>43</v>
      </c>
      <c r="E33">
        <v>5</v>
      </c>
      <c r="F33">
        <v>5</v>
      </c>
      <c r="G33">
        <f>E33*F33</f>
        <v>25</v>
      </c>
      <c r="H33">
        <v>1</v>
      </c>
      <c r="I33">
        <f t="shared" ref="I33" si="3">F33*H33</f>
        <v>5</v>
      </c>
    </row>
    <row r="34" spans="1:10" x14ac:dyDescent="0.2">
      <c r="A34" s="12"/>
      <c r="G34" s="11"/>
    </row>
    <row r="35" spans="1:10" x14ac:dyDescent="0.2">
      <c r="A35" s="19" t="s">
        <v>6</v>
      </c>
      <c r="B35" s="20"/>
      <c r="C35" s="20"/>
      <c r="D35" s="20"/>
      <c r="E35" s="20"/>
      <c r="F35" s="20"/>
      <c r="G35" s="19">
        <f>SUM(G32:G34)</f>
        <v>25</v>
      </c>
      <c r="H35" s="20"/>
      <c r="I35" s="19">
        <f>SUM(I32:I34)</f>
        <v>5</v>
      </c>
    </row>
    <row r="36" spans="1:10" x14ac:dyDescent="0.2">
      <c r="G36" s="16"/>
    </row>
    <row r="37" spans="1:10" x14ac:dyDescent="0.2">
      <c r="A37" s="13" t="s">
        <v>51</v>
      </c>
      <c r="B37" s="13"/>
      <c r="C37" s="22">
        <f>I9+I14+I23+I29+I35</f>
        <v>115.08833333333332</v>
      </c>
    </row>
    <row r="38" spans="1:10" x14ac:dyDescent="0.2">
      <c r="A38" s="13" t="s">
        <v>52</v>
      </c>
      <c r="B38" s="13"/>
      <c r="C38" s="13">
        <f>G9+G14+G23+G29+G35</f>
        <v>142.41000000000003</v>
      </c>
      <c r="D38" s="18"/>
      <c r="E38" s="18"/>
      <c r="F38" s="18"/>
      <c r="G38" s="17"/>
      <c r="J38" s="16"/>
    </row>
    <row r="40" spans="1:10" x14ac:dyDescent="0.2">
      <c r="A40" s="7" t="s">
        <v>7</v>
      </c>
      <c r="B40" s="7" t="s">
        <v>0</v>
      </c>
      <c r="C40" s="7" t="s">
        <v>4</v>
      </c>
      <c r="D40" s="7" t="s">
        <v>1</v>
      </c>
      <c r="E40" s="7"/>
      <c r="F40" s="7"/>
      <c r="G40" s="7"/>
      <c r="H40" s="7" t="s">
        <v>9</v>
      </c>
    </row>
    <row r="41" spans="1:10" x14ac:dyDescent="0.2">
      <c r="B41" t="s">
        <v>39</v>
      </c>
      <c r="C41" t="s">
        <v>38</v>
      </c>
      <c r="H41">
        <v>1</v>
      </c>
      <c r="J41" s="6"/>
    </row>
    <row r="42" spans="1:10" x14ac:dyDescent="0.2">
      <c r="H42">
        <v>1</v>
      </c>
    </row>
    <row r="43" spans="1:10" x14ac:dyDescent="0.2">
      <c r="H43">
        <v>2</v>
      </c>
    </row>
    <row r="44" spans="1:10" x14ac:dyDescent="0.2">
      <c r="D44" s="1"/>
      <c r="H44" s="16">
        <v>4</v>
      </c>
    </row>
    <row r="45" spans="1:10" x14ac:dyDescent="0.2">
      <c r="D45" s="1"/>
      <c r="H45">
        <v>2</v>
      </c>
    </row>
    <row r="46" spans="1:10" x14ac:dyDescent="0.2">
      <c r="D46" s="1"/>
      <c r="H46">
        <v>2</v>
      </c>
    </row>
    <row r="47" spans="1:10" x14ac:dyDescent="0.2">
      <c r="D47" s="1"/>
      <c r="H47">
        <v>1</v>
      </c>
    </row>
    <row r="48" spans="1:10" x14ac:dyDescent="0.2">
      <c r="B48" s="15"/>
      <c r="H48">
        <v>12</v>
      </c>
    </row>
    <row r="49" spans="8:8" x14ac:dyDescent="0.2">
      <c r="H49">
        <v>8</v>
      </c>
    </row>
  </sheetData>
  <hyperlinks>
    <hyperlink ref="D17" r:id="rId1" xr:uid="{4B2840A6-722B-1D42-82F6-BB2698BE67C2}"/>
    <hyperlink ref="D12" r:id="rId2" xr:uid="{490D5E98-BD60-F247-935D-4C7F156BCCA2}"/>
    <hyperlink ref="D32" r:id="rId3" xr:uid="{180F957B-8E8D-234C-BF00-90C7A59B4130}"/>
    <hyperlink ref="D33" r:id="rId4" xr:uid="{B8128BAB-ADD4-7643-8024-65DBA4A55676}"/>
    <hyperlink ref="D26" r:id="rId5" display="https://www.mouser.de/ProductDetail/Same-Sky/TS02-66-170-BK-260-LCR-D?qs=A6eO%252BMLsxmS40Igm0IoEug%3D%3D&amp;mgh=1&amp;vip=1&amp;utm_id=20979042634&amp;gad_source=1&amp;gbraid=0AAAAADn_wf110JOwgzr8fH3xWejJr3xnP&amp;gclid=Cj0KCQjw1Yy5BhD-ARIsAI0RbXa-xH-BTLEUJW1nuXYUlyKMjBe5CONmvcBR_MvNv2DmY9w1m89yHmAaAgNCEALw_wcB" xr:uid="{6D05FC35-E0E4-074C-848B-6BE6F43A566F}"/>
    <hyperlink ref="D4" r:id="rId6" xr:uid="{8658322B-734F-504A-81EC-3001B8456A71}"/>
    <hyperlink ref="D8" r:id="rId7" display="https://www.amazon.de/PAXO-schwarz-Winkelstecker-Ladekabel-Datenkabel/dp/B0B6YWZ7WF/ref=asc_df_B0B6YWZ7WF/?tag=googshopde-21&amp;linkCode=df0&amp;hvadid=634132199969&amp;hvpos=&amp;hvnetw=g&amp;hvrand=9227996498515329725&amp;hvpone=&amp;hvptwo=&amp;hvqmt=&amp;hvdev=m&amp;hvdvcmdl=&amp;hvlocint=&amp;hvlocphy=9042244&amp;hvtargid=pla-1966968021985&amp;mcid=4a11acbe1d7b30fc96a17b654549c0d4&amp;th=1" xr:uid="{3C0F7371-1DA0-2D4C-AE8B-3BB808DB541E}"/>
    <hyperlink ref="D5" r:id="rId8" xr:uid="{8163A336-AFC8-B24C-A823-B5847ABED7FD}"/>
    <hyperlink ref="D18" r:id="rId9" xr:uid="{F562D2AA-4EA1-BA44-9B06-F5C141B27FCA}"/>
    <hyperlink ref="D19" r:id="rId10" xr:uid="{0E583A17-4CD6-7B4C-96F3-E046A47277F9}"/>
  </hyperlinks>
  <pageMargins left="0.7" right="0.7" top="0.78740157499999996" bottom="0.78740157499999996" header="0.3" footer="0.3"/>
  <pageSetup paperSize="9" orientation="portrait" r:id="rId1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C85912096F4E4D9DE650A219A65581" ma:contentTypeVersion="16" ma:contentTypeDescription="Create a new document." ma:contentTypeScope="" ma:versionID="5e2e656fe1dce43776793acfcc5326d8">
  <xsd:schema xmlns:xsd="http://www.w3.org/2001/XMLSchema" xmlns:xs="http://www.w3.org/2001/XMLSchema" xmlns:p="http://schemas.microsoft.com/office/2006/metadata/properties" xmlns:ns2="1b606b4a-5b84-4aca-aea2-5ab960148455" xmlns:ns3="aa0a7634-941b-4e5e-8df4-cd67eb0bd75a" targetNamespace="http://schemas.microsoft.com/office/2006/metadata/properties" ma:root="true" ma:fieldsID="abde1da624957aab769f03cacd30b072" ns2:_="" ns3:_="">
    <xsd:import namespace="1b606b4a-5b84-4aca-aea2-5ab960148455"/>
    <xsd:import namespace="aa0a7634-941b-4e5e-8df4-cd67eb0bd7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606b4a-5b84-4aca-aea2-5ab9601484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712677ad-b840-49b1-84f2-fecc1b1cbe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0a7634-941b-4e5e-8df4-cd67eb0bd75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7153716-2605-4cc1-9e13-2ebd06f24b3e}" ma:internalName="TaxCatchAll" ma:showField="CatchAllData" ma:web="aa0a7634-941b-4e5e-8df4-cd67eb0bd7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606b4a-5b84-4aca-aea2-5ab960148455">
      <Terms xmlns="http://schemas.microsoft.com/office/infopath/2007/PartnerControls"/>
    </lcf76f155ced4ddcb4097134ff3c332f>
    <TaxCatchAll xmlns="aa0a7634-941b-4e5e-8df4-cd67eb0bd75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BF66AF-F05D-47D6-9025-6C3755C57C2B}"/>
</file>

<file path=customXml/itemProps2.xml><?xml version="1.0" encoding="utf-8"?>
<ds:datastoreItem xmlns:ds="http://schemas.openxmlformats.org/officeDocument/2006/customXml" ds:itemID="{A3440BDE-8247-4616-9EEA-DF03488B3F3D}">
  <ds:schemaRefs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aa0a7634-941b-4e5e-8df4-cd67eb0bd75a"/>
    <ds:schemaRef ds:uri="http://purl.org/dc/elements/1.1/"/>
    <ds:schemaRef ds:uri="1b606b4a-5b84-4aca-aea2-5ab960148455"/>
    <ds:schemaRef ds:uri="http://schemas.openxmlformats.org/package/2006/metadata/core-properties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CE726C6-779E-4606-9E69-51E7CB5734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tobias.geppl</dc:creator>
  <cp:lastModifiedBy>WINKIN Laurent</cp:lastModifiedBy>
  <dcterms:created xsi:type="dcterms:W3CDTF">2024-06-20T12:25:37Z</dcterms:created>
  <dcterms:modified xsi:type="dcterms:W3CDTF">2025-03-24T09:26:04Z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0x010100ADC85912096F4E4D9DE650A219A65581</vt:lpwstr>
  </property>
</Properties>
</file>